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830" windowWidth="15240" windowHeight="8565" activeTab="0"/>
  </bookViews>
  <sheets>
    <sheet name="Фиксированный размер заказа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<sst xmlns="http://schemas.openxmlformats.org/spreadsheetml/2006/main" count="40" uniqueCount="29">
  <si>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Фиксированный размер заказа</t>
  </si>
  <si>
    <t>№</t>
  </si>
  <si>
    <t>Наименование</t>
  </si>
  <si>
    <t>Ед. изм.</t>
  </si>
  <si>
    <t>Значение</t>
  </si>
  <si>
    <t>Потребность в год</t>
  </si>
  <si>
    <t>шт.</t>
  </si>
  <si>
    <t>Оптимальный размер заказа</t>
  </si>
  <si>
    <t>Время поставки</t>
  </si>
  <si>
    <t>дни</t>
  </si>
  <si>
    <t>Возможная задержка в поставках</t>
  </si>
  <si>
    <t>Ожидаемое дневное потребление</t>
  </si>
  <si>
    <t>шт./день</t>
  </si>
  <si>
    <t>Срок расходования заказа</t>
  </si>
  <si>
    <t>Ожидаемое потребление за время поставки</t>
  </si>
  <si>
    <t>Максимальное потребление за время поставки</t>
  </si>
  <si>
    <t>Гарантийный запас</t>
  </si>
  <si>
    <t>Пороговый уровень запаса</t>
  </si>
  <si>
    <t>Максимально желательный запас</t>
  </si>
  <si>
    <t>Срок расходования запаса до порогового уровня</t>
  </si>
  <si>
    <t>Стоимость подачи одного заказа</t>
  </si>
  <si>
    <t>руб.</t>
  </si>
  <si>
    <t>Затраты на содержание одной единицы</t>
  </si>
  <si>
    <t>руб./шт.</t>
  </si>
  <si>
    <t>Затраты складские</t>
  </si>
  <si>
    <t>%</t>
  </si>
  <si>
    <t>Число рабочих дней в периоде</t>
  </si>
  <si>
    <t>Стоимость одной единицы</t>
  </si>
  <si>
    <t>СКЛАД ЗАКОНОВ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</si>
</sst>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_р_._-;\-* #,##0.0_р_._-;_-* &quot;-&quot;??_р_._-;_-@_-"/>
    <numFmt numFmtId="171" formatCode="_-* #,##0_р_._-;\-* #,##0_р_._-;_-* &quot;-&quot;??_р_._-;_-@_-"/>
  </numFmts>
  <fonts count="7">
    <font>
      <sz val="12"/>
      <name val="Arial Cyr"/>
      <family val="0"/>
    </font>
    <font>
      <b/>
      <sz val="14"/>
      <name val="Arial Cyr"/>
      <family val="2"/>
    </font>
    <font>
      <sz val="12"/>
      <color indexed="10"/>
      <name val="Arial Cyr"/>
      <family val="2"/>
    </font>
    <font>
      <sz val="12"/>
      <color indexed="12"/>
      <name val="Arial Cyr"/>
      <family val="2"/>
    </font>
    <font>
      <sz val="8"/>
      <name val="Arial Cyr"/>
      <family val="2"/>
    </font>
    <font>
      <sz val="8"/>
      <color indexed="12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  <xf numFmtId="9" fontId="2" fillId="0" borderId="1" xfId="18" applyFont="1" applyBorder="1" applyAlignment="1" applyProtection="1">
      <alignment/>
      <protection locked="0"/>
    </xf>
    <xf numFmtId="44" fontId="2" fillId="0" borderId="1" xfId="16" applyFont="1" applyBorder="1" applyAlignment="1" applyProtection="1">
      <alignment/>
      <protection locked="0"/>
    </xf>
    <xf numFmtId="0" fontId="5" fillId="0" borderId="0" xfId="15" applyFont="1" applyAlignment="1">
      <alignment horizontal="center"/>
      <protection/>
    </xf>
    <xf numFmtId="0" fontId="6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klad-zakonov.narod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RowColHeaders="0" tabSelected="1" workbookViewId="0" topLeftCell="A1">
      <selection activeCell="D3" sqref="D3"/>
    </sheetView>
  </sheetViews>
  <sheetFormatPr defaultColWidth="8.796875" defaultRowHeight="15"/>
  <cols>
    <col min="1" max="1" width="3.296875" style="0" bestFit="1" customWidth="1"/>
    <col min="2" max="2" width="42" style="0" bestFit="1" customWidth="1"/>
    <col min="3" max="3" width="9.19921875" style="0" customWidth="1"/>
    <col min="4" max="4" width="10.796875" style="0" bestFit="1" customWidth="1"/>
  </cols>
  <sheetData>
    <row r="1" spans="2:4" ht="15.75">
      <c r="B1" s="11" t="s">
        <v>0</v>
      </c>
      <c r="D1" s="10" t="s">
        <v>28</v>
      </c>
    </row>
    <row r="2" spans="1:4" ht="18">
      <c r="A2" s="1" t="s">
        <v>1</v>
      </c>
      <c r="B2" s="1" t="s">
        <v>2</v>
      </c>
      <c r="C2" s="1" t="s">
        <v>3</v>
      </c>
      <c r="D2" s="1" t="s">
        <v>4</v>
      </c>
    </row>
    <row r="3" spans="1:4" ht="15">
      <c r="A3" s="2">
        <v>1</v>
      </c>
      <c r="B3" s="2" t="s">
        <v>5</v>
      </c>
      <c r="C3" s="3" t="s">
        <v>6</v>
      </c>
      <c r="D3" s="4">
        <v>1</v>
      </c>
    </row>
    <row r="4" spans="1:4" ht="15">
      <c r="A4" s="2">
        <v>2</v>
      </c>
      <c r="B4" s="2" t="s">
        <v>7</v>
      </c>
      <c r="C4" s="3" t="s">
        <v>6</v>
      </c>
      <c r="D4" s="5">
        <f>ROUNDUP(SQRT(2*D3*D15/D16),0)</f>
        <v>15</v>
      </c>
    </row>
    <row r="5" spans="1:4" ht="15">
      <c r="A5" s="2">
        <v>3</v>
      </c>
      <c r="B5" s="2" t="s">
        <v>8</v>
      </c>
      <c r="C5" s="3" t="s">
        <v>9</v>
      </c>
      <c r="D5" s="4">
        <v>1</v>
      </c>
    </row>
    <row r="6" spans="1:4" ht="15">
      <c r="A6" s="2">
        <v>4</v>
      </c>
      <c r="B6" s="2" t="s">
        <v>10</v>
      </c>
      <c r="C6" s="3" t="s">
        <v>9</v>
      </c>
      <c r="D6" s="4">
        <v>1</v>
      </c>
    </row>
    <row r="7" spans="1:4" ht="15">
      <c r="A7" s="2">
        <v>5</v>
      </c>
      <c r="B7" s="2" t="s">
        <v>11</v>
      </c>
      <c r="C7" s="3" t="s">
        <v>12</v>
      </c>
      <c r="D7" s="2">
        <f>ROUNDUP(D3/D18,0)</f>
        <v>1</v>
      </c>
    </row>
    <row r="8" spans="1:4" ht="15">
      <c r="A8" s="2">
        <v>6</v>
      </c>
      <c r="B8" s="2" t="s">
        <v>13</v>
      </c>
      <c r="C8" s="3" t="s">
        <v>9</v>
      </c>
      <c r="D8" s="2">
        <f>ROUNDUP(D4/D7,0)</f>
        <v>15</v>
      </c>
    </row>
    <row r="9" spans="1:4" ht="15">
      <c r="A9" s="2">
        <v>7</v>
      </c>
      <c r="B9" s="2" t="s">
        <v>14</v>
      </c>
      <c r="C9" s="3" t="s">
        <v>6</v>
      </c>
      <c r="D9" s="2">
        <f>D5*D7</f>
        <v>1</v>
      </c>
    </row>
    <row r="10" spans="1:4" ht="15">
      <c r="A10" s="2">
        <v>8</v>
      </c>
      <c r="B10" s="2" t="s">
        <v>15</v>
      </c>
      <c r="C10" s="3" t="s">
        <v>6</v>
      </c>
      <c r="D10" s="2">
        <f>(D5+D6)*D7</f>
        <v>2</v>
      </c>
    </row>
    <row r="11" spans="1:4" ht="15">
      <c r="A11" s="2">
        <v>9</v>
      </c>
      <c r="B11" s="2" t="s">
        <v>16</v>
      </c>
      <c r="C11" s="3" t="s">
        <v>6</v>
      </c>
      <c r="D11" s="2">
        <f>D10-D9</f>
        <v>1</v>
      </c>
    </row>
    <row r="12" spans="1:4" ht="15">
      <c r="A12" s="2">
        <v>10</v>
      </c>
      <c r="B12" s="2" t="s">
        <v>17</v>
      </c>
      <c r="C12" s="3" t="s">
        <v>6</v>
      </c>
      <c r="D12" s="2">
        <f>D11+D9</f>
        <v>2</v>
      </c>
    </row>
    <row r="13" spans="1:4" ht="15">
      <c r="A13" s="2">
        <v>11</v>
      </c>
      <c r="B13" s="2" t="s">
        <v>18</v>
      </c>
      <c r="C13" s="3" t="s">
        <v>6</v>
      </c>
      <c r="D13" s="2">
        <f>D11+D4</f>
        <v>16</v>
      </c>
    </row>
    <row r="14" spans="1:4" ht="15">
      <c r="A14" s="2">
        <v>12</v>
      </c>
      <c r="B14" s="2" t="s">
        <v>19</v>
      </c>
      <c r="C14" s="3" t="s">
        <v>9</v>
      </c>
      <c r="D14" s="6">
        <f>(D13-D12)/D7</f>
        <v>14</v>
      </c>
    </row>
    <row r="15" spans="1:4" ht="15">
      <c r="A15" s="2">
        <v>13</v>
      </c>
      <c r="B15" s="2" t="s">
        <v>20</v>
      </c>
      <c r="C15" s="3" t="s">
        <v>21</v>
      </c>
      <c r="D15" s="4">
        <v>1</v>
      </c>
    </row>
    <row r="16" spans="1:4" ht="15">
      <c r="A16" s="2">
        <v>14</v>
      </c>
      <c r="B16" s="2" t="s">
        <v>22</v>
      </c>
      <c r="C16" s="3" t="s">
        <v>23</v>
      </c>
      <c r="D16" s="7">
        <f>D19*D17</f>
        <v>0.01</v>
      </c>
    </row>
    <row r="17" spans="1:4" ht="15">
      <c r="A17" s="2">
        <v>15</v>
      </c>
      <c r="B17" s="2" t="s">
        <v>24</v>
      </c>
      <c r="C17" s="3" t="s">
        <v>25</v>
      </c>
      <c r="D17" s="8">
        <v>0.01</v>
      </c>
    </row>
    <row r="18" spans="1:4" ht="15">
      <c r="A18" s="2">
        <v>14</v>
      </c>
      <c r="B18" s="2" t="s">
        <v>26</v>
      </c>
      <c r="C18" s="3" t="s">
        <v>9</v>
      </c>
      <c r="D18" s="4">
        <v>1</v>
      </c>
    </row>
    <row r="19" spans="1:4" ht="15">
      <c r="A19" s="2">
        <v>16</v>
      </c>
      <c r="B19" s="2" t="s">
        <v>27</v>
      </c>
      <c r="C19" s="3" t="s">
        <v>21</v>
      </c>
      <c r="D19" s="9">
        <v>1</v>
      </c>
    </row>
  </sheetData>
  <sheetProtection password="C733" sheet="1" objects="1" scenarios="1"/>
  <hyperlinks>
    <hyperlink ref="D1" r:id="rId1" tooltip="СКЛАД ЗАКОНОВ" display="СКЛАД ЗАКОНОВ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Vlad134  Фиксированный размер заказа</dc:title>
  <dc:subject>СКЛАД ЗАКОНОВ</dc:subject>
  <dc:creator>vlad134@list.ru Артамонов В.Г. </dc:creator>
  <cp:keywords>Расчет минимального заказа товара по формуле Вильсона</cp:keywords>
  <dc:description>http://sklad-zakonov.narod.ru/</dc:description>
  <cp:lastModifiedBy>Vladislav G. Artamonov</cp:lastModifiedBy>
  <dcterms:created xsi:type="dcterms:W3CDTF">2002-06-03T18:51:13Z</dcterms:created>
  <dcterms:modified xsi:type="dcterms:W3CDTF">2005-05-14T07:53:11Z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